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<sst xmlns="http://schemas.openxmlformats.org/spreadsheetml/2006/main" count="333" uniqueCount="111">
  <si>
    <t>Школа</t>
  </si>
  <si>
    <t>МКОУ Филоновская СШ</t>
  </si>
  <si>
    <t>Утвердил:</t>
  </si>
  <si>
    <t>должность</t>
  </si>
  <si>
    <t>согласовал директор школы</t>
  </si>
  <si>
    <t>Типовое примерное меню приготавливаемых блюд</t>
  </si>
  <si>
    <t>фамилия</t>
  </si>
  <si>
    <t>Юсупова М.А.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</si>
  <si>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</si>
  <si>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</si>
  <si>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</si>
  <si>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</si>
  <si>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</si>
  <si>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</si>
  <si>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</si>
  <si>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</si>
  <si>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</si>
  <si>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</si>
  <si>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</si>
  <si>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</si>
  <si>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</si>
  <si>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</si>
  <si>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</si>
  <si>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</si>
  <si>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</si>
  <si>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</si>
  <si>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</si>
  <si>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</si>
  <si>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 и сахаром</t>
  </si>
  <si>
    <t>Сырники из творога п/ф со сгущенным молоком</t>
  </si>
  <si>
    <t>54-6т</t>
  </si>
  <si>
    <t>гор.напиток</t>
  </si>
  <si>
    <t>Чай с сахаром и лимоном</t>
  </si>
  <si>
    <t>хлеб</t>
  </si>
  <si>
    <t>Хлеб пшеничный</t>
  </si>
  <si>
    <t>Кач.уд.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</si>
  <si>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</si>
  <si>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</si>
  <si>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</si>
  <si>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</si>
  <si>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</si>
  <si>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</si>
  <si>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</si>
  <si>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</si>
  <si>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</si>
  <si>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</si>
  <si>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</si>
  <si>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</t>
  </si>
  <si>
    <t>Каша гречневая рассыпчатая</t>
  </si>
  <si>
    <t>Чай с сахаром</t>
  </si>
  <si>
    <t>Жаркое по-домашнему из мяса 1 категории</t>
  </si>
  <si>
    <t>Овощи в нарезке свежие (огурец, помидор)</t>
  </si>
  <si>
    <t>54-4з-2020</t>
  </si>
  <si>
    <t>Рыба, тушеная в томатном соусе с овощами</t>
  </si>
  <si>
    <t>54-11р-2020</t>
  </si>
  <si>
    <t>Макаронные изделия отварные</t>
  </si>
  <si>
    <t>Яблоко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</si>
  <si>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</si>
  <si>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</si>
  <si>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</si>
  <si>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</si>
  <si>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фруктовой начинкой п/ф</t>
  </si>
  <si>
    <t>Масло сливочное порциями</t>
  </si>
  <si>
    <t>Какао с молоком</t>
  </si>
  <si>
    <t>Котлета мясная п/ф</t>
  </si>
  <si>
    <t>12,55</t>
  </si>
  <si>
    <t>6,74</t>
  </si>
  <si>
    <t>6,41</t>
  </si>
  <si>
    <t>59,15</t>
  </si>
  <si>
    <t>2,13</t>
  </si>
  <si>
    <t>29,2</t>
  </si>
  <si>
    <t>169,5</t>
  </si>
  <si>
    <t>19,29</t>
  </si>
  <si>
    <t>1,4</t>
  </si>
  <si>
    <t>3,6</t>
  </si>
  <si>
    <t>28,2</t>
  </si>
  <si>
    <t>10,43</t>
  </si>
  <si>
    <t>0,13</t>
  </si>
  <si>
    <t>0,02</t>
  </si>
  <si>
    <t>15,2</t>
  </si>
  <si>
    <t>4,79</t>
  </si>
  <si>
    <t>2,37</t>
  </si>
  <si>
    <t>0,4</t>
  </si>
  <si>
    <t>14,49</t>
  </si>
  <si>
    <t>105,5</t>
  </si>
  <si>
    <t>5,04</t>
  </si>
  <si>
    <t>Плов из мяса птицы</t>
  </si>
  <si>
    <t>13,44</t>
  </si>
  <si>
    <t>15,5</t>
  </si>
  <si>
    <t>47,01</t>
  </si>
  <si>
    <t>272,71</t>
  </si>
  <si>
    <t>82,4</t>
  </si>
  <si>
    <t>Компот с сухофруктами</t>
  </si>
  <si>
    <t>0,66</t>
  </si>
  <si>
    <t>0,09</t>
  </si>
  <si>
    <t>22,01</t>
  </si>
  <si>
    <t>11,26</t>
  </si>
  <si>
    <t>Гречка с мясом 1 категории "По-купечески"</t>
  </si>
  <si>
    <t>15,6</t>
  </si>
  <si>
    <t>18,5</t>
  </si>
  <si>
    <t>48,05</t>
  </si>
  <si>
    <t>247,09</t>
  </si>
  <si>
    <t>79,27</t>
  </si>
  <si>
    <t>0,76</t>
  </si>
  <si>
    <t>0,07</t>
  </si>
  <si>
    <t>2,92</t>
  </si>
  <si>
    <t>9,6</t>
  </si>
  <si>
    <t>10,95</t>
  </si>
  <si>
    <t>7,87</t>
  </si>
  <si>
    <t>5,14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</si>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</sst>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N193" sqref="N193"/>
    </sheetView>
  </sheetViews>
  <sheetFormatPr defaultColWidth="9.14285714285714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2</v>
      </c>
      <c r="I3" s="11">
        <v>10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5.12</v>
      </c>
      <c r="H6" s="21">
        <v>6.62</v>
      </c>
      <c r="I6" s="21">
        <v>32.16</v>
      </c>
      <c r="J6" s="21">
        <v>210.13</v>
      </c>
      <c r="K6" s="50">
        <v>174</v>
      </c>
      <c r="L6" s="21">
        <v>32.66</v>
      </c>
    </row>
    <row r="7" ht="15" spans="1:12">
      <c r="A7" s="22"/>
      <c r="B7" s="23"/>
      <c r="C7" s="24"/>
      <c r="D7" s="25" t="s">
        <v>27</v>
      </c>
      <c r="E7" s="26" t="s">
        <v>29</v>
      </c>
      <c r="F7" s="27">
        <v>80</v>
      </c>
      <c r="G7" s="27">
        <v>10.13</v>
      </c>
      <c r="H7" s="27">
        <v>10.29</v>
      </c>
      <c r="I7" s="27">
        <v>19.43</v>
      </c>
      <c r="J7" s="27">
        <v>124.38</v>
      </c>
      <c r="K7" s="51" t="s">
        <v>30</v>
      </c>
      <c r="L7" s="27">
        <v>56.21</v>
      </c>
    </row>
    <row r="8" ht="15" spans="1:12">
      <c r="A8" s="22"/>
      <c r="B8" s="23"/>
      <c r="C8" s="24"/>
      <c r="D8" s="28" t="s">
        <v>31</v>
      </c>
      <c r="E8" s="26" t="s">
        <v>32</v>
      </c>
      <c r="F8" s="27">
        <v>200</v>
      </c>
      <c r="G8" s="27">
        <v>0.13</v>
      </c>
      <c r="H8" s="27">
        <v>0.02</v>
      </c>
      <c r="I8" s="27">
        <v>15.2</v>
      </c>
      <c r="J8" s="27">
        <v>63</v>
      </c>
      <c r="K8" s="51">
        <v>377</v>
      </c>
      <c r="L8" s="27">
        <v>4.79</v>
      </c>
    </row>
    <row r="9" ht="15" spans="1:12">
      <c r="A9" s="22"/>
      <c r="B9" s="23"/>
      <c r="C9" s="24"/>
      <c r="D9" s="28" t="s">
        <v>33</v>
      </c>
      <c r="E9" s="26" t="s">
        <v>34</v>
      </c>
      <c r="F9" s="27">
        <v>50</v>
      </c>
      <c r="G9" s="27">
        <v>2.37</v>
      </c>
      <c r="H9" s="27">
        <v>0.4</v>
      </c>
      <c r="I9" s="27">
        <v>14.49</v>
      </c>
      <c r="J9" s="27">
        <v>105.5</v>
      </c>
      <c r="K9" s="51" t="s">
        <v>35</v>
      </c>
      <c r="L9" s="27">
        <v>5.04</v>
      </c>
    </row>
    <row r="10" ht="15" spans="1:12">
      <c r="A10" s="22"/>
      <c r="B10" s="23"/>
      <c r="C10" s="24"/>
      <c r="D10" s="28" t="s">
        <v>36</v>
      </c>
      <c r="E10" s="26"/>
      <c r="F10" s="27"/>
      <c r="G10" s="27"/>
      <c r="H10" s="27"/>
      <c r="I10" s="27"/>
      <c r="J10" s="27"/>
      <c r="K10" s="51"/>
      <c r="L10" s="27"/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37</v>
      </c>
      <c r="E13" s="33"/>
      <c r="F13" s="34">
        <f>SUM(F6:F12)</f>
        <v>530</v>
      </c>
      <c r="G13" s="34">
        <f t="shared" ref="G13:J13" si="0">SUM(G6:G12)</f>
        <v>17.75</v>
      </c>
      <c r="H13" s="34">
        <f t="shared" si="0"/>
        <v>17.33</v>
      </c>
      <c r="I13" s="34">
        <f t="shared" si="0"/>
        <v>81.28</v>
      </c>
      <c r="J13" s="34">
        <f t="shared" si="0"/>
        <v>503.01</v>
      </c>
      <c r="K13" s="52"/>
      <c r="L13" s="34">
        <f t="shared" ref="L13" si="1">SUM(L6:L12)</f>
        <v>98.7</v>
      </c>
    </row>
    <row r="14" ht="15" spans="1:12">
      <c r="A14" s="35">
        <f>A6</f>
        <v>1</v>
      </c>
      <c r="B14" s="36">
        <f>B6</f>
        <v>1</v>
      </c>
      <c r="C14" s="37" t="s">
        <v>38</v>
      </c>
      <c r="D14" s="28" t="s">
        <v>39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40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41</v>
      </c>
      <c r="E16" s="26"/>
      <c r="F16" s="27"/>
      <c r="G16" s="27"/>
      <c r="H16" s="27"/>
      <c r="I16" s="27"/>
      <c r="J16" s="27"/>
      <c r="K16" s="51"/>
      <c r="L16" s="27"/>
    </row>
    <row r="17" ht="15" spans="1:12">
      <c r="A17" s="22"/>
      <c r="B17" s="23"/>
      <c r="C17" s="24"/>
      <c r="D17" s="28" t="s">
        <v>42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43</v>
      </c>
      <c r="E18" s="26"/>
      <c r="F18" s="27"/>
      <c r="G18" s="27"/>
      <c r="H18" s="27"/>
      <c r="I18" s="27"/>
      <c r="J18" s="27"/>
      <c r="K18" s="51"/>
      <c r="L18" s="27"/>
    </row>
    <row r="19" ht="15" spans="1:12">
      <c r="A19" s="22"/>
      <c r="B19" s="23"/>
      <c r="C19" s="24"/>
      <c r="D19" s="28" t="s">
        <v>44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45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37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46</v>
      </c>
      <c r="D24" s="41"/>
      <c r="E24" s="42"/>
      <c r="F24" s="43">
        <f>F13+F23</f>
        <v>530</v>
      </c>
      <c r="G24" s="43">
        <f t="shared" ref="G24:J24" si="4">G13+G23</f>
        <v>17.75</v>
      </c>
      <c r="H24" s="43">
        <f t="shared" si="4"/>
        <v>17.33</v>
      </c>
      <c r="I24" s="43">
        <f t="shared" si="4"/>
        <v>81.28</v>
      </c>
      <c r="J24" s="43">
        <f t="shared" si="4"/>
        <v>503.01</v>
      </c>
      <c r="K24" s="43"/>
      <c r="L24" s="43">
        <f t="shared" ref="L24" si="5">L13+L23</f>
        <v>98.7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47</v>
      </c>
      <c r="F25" s="21">
        <v>120</v>
      </c>
      <c r="G25" s="21">
        <v>12.42</v>
      </c>
      <c r="H25" s="21">
        <v>12</v>
      </c>
      <c r="I25" s="21">
        <v>15.78</v>
      </c>
      <c r="J25" s="21">
        <v>306</v>
      </c>
      <c r="K25" s="50">
        <v>260</v>
      </c>
      <c r="L25" s="21">
        <v>71.51</v>
      </c>
    </row>
    <row r="26" ht="15" spans="1:12">
      <c r="A26" s="44"/>
      <c r="B26" s="23"/>
      <c r="C26" s="24"/>
      <c r="D26" s="25" t="s">
        <v>27</v>
      </c>
      <c r="E26" s="26" t="s">
        <v>48</v>
      </c>
      <c r="F26" s="27">
        <v>150</v>
      </c>
      <c r="G26" s="27">
        <v>1.8</v>
      </c>
      <c r="H26" s="27">
        <v>4.05</v>
      </c>
      <c r="I26" s="27">
        <v>22.19</v>
      </c>
      <c r="J26" s="27">
        <v>98</v>
      </c>
      <c r="K26" s="51">
        <v>24</v>
      </c>
      <c r="L26" s="27">
        <v>19.36</v>
      </c>
    </row>
    <row r="27" ht="15" spans="1:12">
      <c r="A27" s="44"/>
      <c r="B27" s="23"/>
      <c r="C27" s="24"/>
      <c r="D27" s="28" t="s">
        <v>31</v>
      </c>
      <c r="E27" s="26" t="s">
        <v>49</v>
      </c>
      <c r="F27" s="27">
        <v>200</v>
      </c>
      <c r="G27" s="27">
        <v>0.13</v>
      </c>
      <c r="H27" s="27">
        <v>0.02</v>
      </c>
      <c r="I27" s="27">
        <v>15.2</v>
      </c>
      <c r="J27" s="27">
        <v>60</v>
      </c>
      <c r="K27" s="51">
        <v>376</v>
      </c>
      <c r="L27" s="27">
        <v>2.79</v>
      </c>
    </row>
    <row r="28" ht="15" spans="1:12">
      <c r="A28" s="44"/>
      <c r="B28" s="23"/>
      <c r="C28" s="24"/>
      <c r="D28" s="28" t="s">
        <v>33</v>
      </c>
      <c r="E28" s="26" t="s">
        <v>34</v>
      </c>
      <c r="F28" s="27">
        <v>50</v>
      </c>
      <c r="G28" s="27">
        <v>2.37</v>
      </c>
      <c r="H28" s="27">
        <v>0.4</v>
      </c>
      <c r="I28" s="27">
        <v>14.49</v>
      </c>
      <c r="J28" s="27">
        <v>105.5</v>
      </c>
      <c r="K28" s="51" t="s">
        <v>35</v>
      </c>
      <c r="L28" s="27">
        <v>5.04</v>
      </c>
    </row>
    <row r="29" ht="15" spans="1:12">
      <c r="A29" s="44"/>
      <c r="B29" s="23"/>
      <c r="C29" s="24"/>
      <c r="D29" s="28" t="s">
        <v>36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37</v>
      </c>
      <c r="E32" s="33"/>
      <c r="F32" s="34">
        <f>SUM(F25:F31)</f>
        <v>520</v>
      </c>
      <c r="G32" s="34">
        <f t="shared" ref="G32" si="6">SUM(G25:G31)</f>
        <v>16.72</v>
      </c>
      <c r="H32" s="34">
        <f t="shared" ref="H32" si="7">SUM(H25:H31)</f>
        <v>16.47</v>
      </c>
      <c r="I32" s="34">
        <f t="shared" ref="I32" si="8">SUM(I25:I31)</f>
        <v>67.66</v>
      </c>
      <c r="J32" s="34">
        <f t="shared" ref="J32:L32" si="9">SUM(J25:J31)</f>
        <v>569.5</v>
      </c>
      <c r="K32" s="52"/>
      <c r="L32" s="34">
        <f t="shared" si="9"/>
        <v>98.7</v>
      </c>
    </row>
    <row r="33" ht="15" spans="1:12">
      <c r="A33" s="36">
        <f>A25</f>
        <v>1</v>
      </c>
      <c r="B33" s="36">
        <f>B25</f>
        <v>2</v>
      </c>
      <c r="C33" s="37" t="s">
        <v>38</v>
      </c>
      <c r="D33" s="28" t="s">
        <v>39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40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41</v>
      </c>
      <c r="E35" s="26"/>
      <c r="F35" s="27"/>
      <c r="G35" s="27"/>
      <c r="H35" s="27"/>
      <c r="I35" s="27"/>
      <c r="J35" s="27"/>
      <c r="K35" s="51"/>
      <c r="L35" s="27"/>
    </row>
    <row r="36" ht="15" spans="1:12">
      <c r="A36" s="44"/>
      <c r="B36" s="23"/>
      <c r="C36" s="24"/>
      <c r="D36" s="28" t="s">
        <v>42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43</v>
      </c>
      <c r="E37" s="26"/>
      <c r="F37" s="27"/>
      <c r="G37" s="27"/>
      <c r="H37" s="27"/>
      <c r="I37" s="27"/>
      <c r="J37" s="27"/>
      <c r="K37" s="51"/>
      <c r="L37" s="27"/>
    </row>
    <row r="38" ht="15" spans="1:12">
      <c r="A38" s="44"/>
      <c r="B38" s="23"/>
      <c r="C38" s="24"/>
      <c r="D38" s="28" t="s">
        <v>44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45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37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46</v>
      </c>
      <c r="D43" s="41"/>
      <c r="E43" s="42"/>
      <c r="F43" s="43">
        <f>F32+F42</f>
        <v>520</v>
      </c>
      <c r="G43" s="43">
        <f t="shared" ref="G43" si="14">G32+G42</f>
        <v>16.72</v>
      </c>
      <c r="H43" s="43">
        <f t="shared" ref="H43" si="15">H32+H42</f>
        <v>16.47</v>
      </c>
      <c r="I43" s="43">
        <f t="shared" ref="I43" si="16">I32+I42</f>
        <v>67.66</v>
      </c>
      <c r="J43" s="43">
        <f t="shared" ref="J43:L43" si="17">J32+J42</f>
        <v>569.5</v>
      </c>
      <c r="K43" s="43"/>
      <c r="L43" s="43">
        <f t="shared" si="17"/>
        <v>98.7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50</v>
      </c>
      <c r="F44" s="21">
        <v>250</v>
      </c>
      <c r="G44" s="21">
        <v>13.02</v>
      </c>
      <c r="H44" s="21">
        <v>16.1</v>
      </c>
      <c r="I44" s="21">
        <v>35.81</v>
      </c>
      <c r="J44" s="21">
        <v>329.12</v>
      </c>
      <c r="K44" s="50">
        <v>259</v>
      </c>
      <c r="L44" s="21">
        <v>79.27</v>
      </c>
    </row>
    <row r="45" ht="15" spans="1:12">
      <c r="A45" s="22"/>
      <c r="B45" s="23"/>
      <c r="C45" s="24"/>
      <c r="D45" s="25" t="s">
        <v>39</v>
      </c>
      <c r="E45" s="26" t="s">
        <v>51</v>
      </c>
      <c r="F45" s="27">
        <v>60</v>
      </c>
      <c r="G45" s="27">
        <v>0.76</v>
      </c>
      <c r="H45" s="27">
        <v>0.07</v>
      </c>
      <c r="I45" s="27">
        <v>2.92</v>
      </c>
      <c r="J45" s="27">
        <v>30</v>
      </c>
      <c r="K45" s="51" t="s">
        <v>52</v>
      </c>
      <c r="L45" s="27">
        <v>9.6</v>
      </c>
    </row>
    <row r="46" ht="15" spans="1:12">
      <c r="A46" s="22"/>
      <c r="B46" s="23"/>
      <c r="C46" s="24"/>
      <c r="D46" s="28" t="s">
        <v>31</v>
      </c>
      <c r="E46" s="26" t="s">
        <v>32</v>
      </c>
      <c r="F46" s="27">
        <v>200</v>
      </c>
      <c r="G46" s="27">
        <v>0.13</v>
      </c>
      <c r="H46" s="27">
        <v>0.02</v>
      </c>
      <c r="I46" s="27">
        <v>15.2</v>
      </c>
      <c r="J46" s="27">
        <v>62</v>
      </c>
      <c r="K46" s="51">
        <v>377</v>
      </c>
      <c r="L46" s="27">
        <v>4.79</v>
      </c>
    </row>
    <row r="47" ht="15" spans="1:12">
      <c r="A47" s="22"/>
      <c r="B47" s="23"/>
      <c r="C47" s="24"/>
      <c r="D47" s="28" t="s">
        <v>33</v>
      </c>
      <c r="E47" s="26" t="s">
        <v>34</v>
      </c>
      <c r="F47" s="27">
        <v>50</v>
      </c>
      <c r="G47" s="27">
        <v>2.37</v>
      </c>
      <c r="H47" s="27">
        <v>0.4</v>
      </c>
      <c r="I47" s="27">
        <v>14.49</v>
      </c>
      <c r="J47" s="27">
        <v>105.5</v>
      </c>
      <c r="K47" s="51" t="s">
        <v>35</v>
      </c>
      <c r="L47" s="27">
        <v>5.04</v>
      </c>
    </row>
    <row r="48" ht="15" spans="1:12">
      <c r="A48" s="22"/>
      <c r="B48" s="23"/>
      <c r="C48" s="24"/>
      <c r="D48" s="28" t="s">
        <v>36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37</v>
      </c>
      <c r="E51" s="33"/>
      <c r="F51" s="34">
        <f>SUM(F44:F50)</f>
        <v>560</v>
      </c>
      <c r="G51" s="34">
        <f t="shared" ref="G51" si="18">SUM(G44:G50)</f>
        <v>16.28</v>
      </c>
      <c r="H51" s="34">
        <f t="shared" ref="H51" si="19">SUM(H44:H50)</f>
        <v>16.59</v>
      </c>
      <c r="I51" s="34">
        <f t="shared" ref="I51" si="20">SUM(I44:I50)</f>
        <v>68.42</v>
      </c>
      <c r="J51" s="34">
        <f t="shared" ref="J51:L51" si="21">SUM(J44:J50)</f>
        <v>526.62</v>
      </c>
      <c r="K51" s="52"/>
      <c r="L51" s="34">
        <f t="shared" si="21"/>
        <v>98.7</v>
      </c>
    </row>
    <row r="52" ht="15" spans="1:12">
      <c r="A52" s="35">
        <f>A44</f>
        <v>1</v>
      </c>
      <c r="B52" s="36">
        <f>B44</f>
        <v>3</v>
      </c>
      <c r="C52" s="37" t="s">
        <v>38</v>
      </c>
      <c r="D52" s="28" t="s">
        <v>39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40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41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42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43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44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45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37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46</v>
      </c>
      <c r="D62" s="41"/>
      <c r="E62" s="42"/>
      <c r="F62" s="43">
        <f>F51+F61</f>
        <v>560</v>
      </c>
      <c r="G62" s="43">
        <f t="shared" ref="G62" si="26">G51+G61</f>
        <v>16.28</v>
      </c>
      <c r="H62" s="43">
        <f t="shared" ref="H62" si="27">H51+H61</f>
        <v>16.59</v>
      </c>
      <c r="I62" s="43">
        <f t="shared" ref="I62" si="28">I51+I61</f>
        <v>68.42</v>
      </c>
      <c r="J62" s="43">
        <f t="shared" ref="J62:L62" si="29">J51+J61</f>
        <v>526.62</v>
      </c>
      <c r="K62" s="43"/>
      <c r="L62" s="43">
        <f t="shared" si="29"/>
        <v>98.7</v>
      </c>
    </row>
    <row r="63" ht="25.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53</v>
      </c>
      <c r="F63" s="21">
        <v>100</v>
      </c>
      <c r="G63" s="21">
        <v>10.05</v>
      </c>
      <c r="H63" s="21">
        <v>10.6</v>
      </c>
      <c r="I63" s="21">
        <v>6.3</v>
      </c>
      <c r="J63" s="21">
        <v>147.3</v>
      </c>
      <c r="K63" s="50" t="s">
        <v>54</v>
      </c>
      <c r="L63" s="21">
        <v>48.98</v>
      </c>
    </row>
    <row r="64" ht="15" spans="1:12">
      <c r="A64" s="22"/>
      <c r="B64" s="23"/>
      <c r="C64" s="24"/>
      <c r="D64" s="25" t="s">
        <v>27</v>
      </c>
      <c r="E64" s="26" t="s">
        <v>55</v>
      </c>
      <c r="F64" s="27">
        <v>150</v>
      </c>
      <c r="G64" s="27">
        <v>5.66</v>
      </c>
      <c r="H64" s="27">
        <v>6.33</v>
      </c>
      <c r="I64" s="27">
        <v>31.6</v>
      </c>
      <c r="J64" s="27">
        <v>140.7</v>
      </c>
      <c r="K64" s="51">
        <v>203</v>
      </c>
      <c r="L64" s="27">
        <v>12.87</v>
      </c>
    </row>
    <row r="65" ht="15" spans="1:12">
      <c r="A65" s="22"/>
      <c r="B65" s="23"/>
      <c r="C65" s="24"/>
      <c r="D65" s="28" t="s">
        <v>31</v>
      </c>
      <c r="E65" s="26" t="s">
        <v>32</v>
      </c>
      <c r="F65" s="27">
        <v>200</v>
      </c>
      <c r="G65" s="27">
        <v>0.13</v>
      </c>
      <c r="H65" s="27">
        <v>0.02</v>
      </c>
      <c r="I65" s="27">
        <v>15.2</v>
      </c>
      <c r="J65" s="27">
        <v>62</v>
      </c>
      <c r="K65" s="51">
        <v>377</v>
      </c>
      <c r="L65" s="27">
        <v>4.79</v>
      </c>
    </row>
    <row r="66" ht="15" spans="1:12">
      <c r="A66" s="22"/>
      <c r="B66" s="23"/>
      <c r="C66" s="24"/>
      <c r="D66" s="28" t="s">
        <v>33</v>
      </c>
      <c r="E66" s="26" t="s">
        <v>34</v>
      </c>
      <c r="F66" s="27">
        <v>50</v>
      </c>
      <c r="G66" s="27">
        <v>2.37</v>
      </c>
      <c r="H66" s="27">
        <v>0.4</v>
      </c>
      <c r="I66" s="27">
        <v>14.49</v>
      </c>
      <c r="J66" s="27">
        <v>105.5</v>
      </c>
      <c r="K66" s="51" t="s">
        <v>35</v>
      </c>
      <c r="L66" s="27">
        <v>5.04</v>
      </c>
    </row>
    <row r="67" ht="15" spans="1:12">
      <c r="A67" s="22"/>
      <c r="B67" s="23"/>
      <c r="C67" s="24"/>
      <c r="D67" s="28" t="s">
        <v>36</v>
      </c>
      <c r="E67" s="26" t="s">
        <v>56</v>
      </c>
      <c r="F67" s="27">
        <v>180</v>
      </c>
      <c r="G67" s="27">
        <v>0.4</v>
      </c>
      <c r="H67" s="27">
        <v>0.4</v>
      </c>
      <c r="I67" s="27">
        <v>15.68</v>
      </c>
      <c r="J67" s="27">
        <v>94</v>
      </c>
      <c r="K67" s="51" t="s">
        <v>35</v>
      </c>
      <c r="L67" s="27">
        <v>27.02</v>
      </c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37</v>
      </c>
      <c r="E70" s="33"/>
      <c r="F70" s="34">
        <f>SUM(F63:F69)</f>
        <v>680</v>
      </c>
      <c r="G70" s="34">
        <f t="shared" ref="G70" si="30">SUM(G63:G69)</f>
        <v>18.61</v>
      </c>
      <c r="H70" s="34">
        <f t="shared" ref="H70" si="31">SUM(H63:H69)</f>
        <v>17.75</v>
      </c>
      <c r="I70" s="34">
        <f t="shared" ref="I70" si="32">SUM(I63:I69)</f>
        <v>83.27</v>
      </c>
      <c r="J70" s="34">
        <f t="shared" ref="J70:L70" si="33">SUM(J63:J69)</f>
        <v>549.5</v>
      </c>
      <c r="K70" s="52"/>
      <c r="L70" s="34">
        <f t="shared" si="33"/>
        <v>98.7</v>
      </c>
    </row>
    <row r="71" ht="15" spans="1:12">
      <c r="A71" s="35">
        <f>A63</f>
        <v>1</v>
      </c>
      <c r="B71" s="36">
        <f>B63</f>
        <v>4</v>
      </c>
      <c r="C71" s="37" t="s">
        <v>38</v>
      </c>
      <c r="D71" s="28" t="s">
        <v>39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40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41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42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43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44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45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37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46</v>
      </c>
      <c r="D81" s="41"/>
      <c r="E81" s="42"/>
      <c r="F81" s="43">
        <f>F70+F80</f>
        <v>680</v>
      </c>
      <c r="G81" s="43">
        <f t="shared" ref="G81" si="38">G70+G80</f>
        <v>18.61</v>
      </c>
      <c r="H81" s="43">
        <f t="shared" ref="H81" si="39">H70+H80</f>
        <v>17.75</v>
      </c>
      <c r="I81" s="43">
        <f t="shared" ref="I81" si="40">I70+I80</f>
        <v>83.27</v>
      </c>
      <c r="J81" s="43">
        <f t="shared" ref="J81:L81" si="41">J70+J80</f>
        <v>549.5</v>
      </c>
      <c r="K81" s="43"/>
      <c r="L81" s="43">
        <f t="shared" si="41"/>
        <v>98.7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57</v>
      </c>
      <c r="F82" s="21">
        <v>100</v>
      </c>
      <c r="G82" s="21">
        <v>10.95</v>
      </c>
      <c r="H82" s="21">
        <v>7.87</v>
      </c>
      <c r="I82" s="21">
        <v>5.14</v>
      </c>
      <c r="J82" s="21">
        <v>117</v>
      </c>
      <c r="K82" s="50">
        <v>2</v>
      </c>
      <c r="L82" s="21">
        <v>59.15</v>
      </c>
    </row>
    <row r="83" ht="15" spans="1:12">
      <c r="A83" s="22"/>
      <c r="B83" s="23"/>
      <c r="C83" s="24"/>
      <c r="D83" s="25" t="s">
        <v>27</v>
      </c>
      <c r="E83" s="26" t="s">
        <v>58</v>
      </c>
      <c r="F83" s="27">
        <v>50</v>
      </c>
      <c r="G83" s="27">
        <v>1.4</v>
      </c>
      <c r="H83" s="27">
        <v>1</v>
      </c>
      <c r="I83" s="27">
        <v>3.6</v>
      </c>
      <c r="J83" s="27">
        <v>28.2</v>
      </c>
      <c r="K83" s="51">
        <v>5</v>
      </c>
      <c r="L83" s="27">
        <v>10.43</v>
      </c>
    </row>
    <row r="84" ht="15" spans="1:12">
      <c r="A84" s="22"/>
      <c r="B84" s="23"/>
      <c r="C84" s="24"/>
      <c r="D84" s="25" t="s">
        <v>27</v>
      </c>
      <c r="E84" s="26" t="s">
        <v>59</v>
      </c>
      <c r="F84" s="27">
        <v>150</v>
      </c>
      <c r="G84" s="27">
        <v>2.13</v>
      </c>
      <c r="H84" s="27">
        <v>9</v>
      </c>
      <c r="I84" s="27">
        <v>29.2</v>
      </c>
      <c r="J84" s="27">
        <v>218</v>
      </c>
      <c r="K84" s="51">
        <v>128</v>
      </c>
      <c r="L84" s="27">
        <v>19.29</v>
      </c>
    </row>
    <row r="85" ht="15" spans="1:12">
      <c r="A85" s="22"/>
      <c r="B85" s="23"/>
      <c r="C85" s="24"/>
      <c r="D85" s="28" t="s">
        <v>31</v>
      </c>
      <c r="E85" s="26" t="s">
        <v>32</v>
      </c>
      <c r="F85" s="27">
        <v>200</v>
      </c>
      <c r="G85" s="27">
        <v>0.13</v>
      </c>
      <c r="H85" s="27">
        <v>0.02</v>
      </c>
      <c r="I85" s="27">
        <v>15.2</v>
      </c>
      <c r="J85" s="27">
        <v>62</v>
      </c>
      <c r="K85" s="51">
        <v>377</v>
      </c>
      <c r="L85" s="27">
        <v>4.79</v>
      </c>
    </row>
    <row r="86" ht="15" spans="1:12">
      <c r="A86" s="22"/>
      <c r="B86" s="23"/>
      <c r="C86" s="24"/>
      <c r="D86" s="28" t="s">
        <v>33</v>
      </c>
      <c r="E86" s="26" t="s">
        <v>34</v>
      </c>
      <c r="F86" s="27">
        <v>50</v>
      </c>
      <c r="G86" s="27">
        <v>2.37</v>
      </c>
      <c r="H86" s="27">
        <v>0.4</v>
      </c>
      <c r="I86" s="27">
        <v>14.49</v>
      </c>
      <c r="J86" s="27">
        <v>105.5</v>
      </c>
      <c r="K86" s="51" t="s">
        <v>35</v>
      </c>
      <c r="L86" s="27">
        <v>5.04</v>
      </c>
    </row>
    <row r="87" ht="15" spans="1:12">
      <c r="A87" s="22"/>
      <c r="B87" s="23"/>
      <c r="C87" s="24"/>
      <c r="D87" s="28" t="s">
        <v>36</v>
      </c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2"/>
      <c r="B89" s="23"/>
      <c r="C89" s="24"/>
      <c r="D89" s="25"/>
      <c r="E89" s="26"/>
      <c r="F89" s="27"/>
      <c r="G89" s="27"/>
      <c r="H89" s="27"/>
      <c r="I89" s="27"/>
      <c r="J89" s="27"/>
      <c r="K89" s="51"/>
      <c r="L89" s="27"/>
    </row>
    <row r="90" ht="15" spans="1:12">
      <c r="A90" s="29"/>
      <c r="B90" s="30"/>
      <c r="C90" s="31"/>
      <c r="D90" s="32" t="s">
        <v>37</v>
      </c>
      <c r="E90" s="33"/>
      <c r="F90" s="34">
        <f>SUM(F82:F89)</f>
        <v>550</v>
      </c>
      <c r="G90" s="34">
        <f t="shared" ref="G90" si="42">SUM(G82:G89)</f>
        <v>16.98</v>
      </c>
      <c r="H90" s="34">
        <f t="shared" ref="H90" si="43">SUM(H82:H89)</f>
        <v>18.29</v>
      </c>
      <c r="I90" s="34">
        <f t="shared" ref="I90" si="44">SUM(I82:I89)</f>
        <v>67.63</v>
      </c>
      <c r="J90" s="34">
        <f t="shared" ref="J90:L90" si="45">SUM(J82:J89)</f>
        <v>530.7</v>
      </c>
      <c r="K90" s="52"/>
      <c r="L90" s="34">
        <f t="shared" si="45"/>
        <v>98.7</v>
      </c>
    </row>
    <row r="91" ht="15" spans="1:12">
      <c r="A91" s="35">
        <f>A82</f>
        <v>1</v>
      </c>
      <c r="B91" s="36">
        <f>B82</f>
        <v>5</v>
      </c>
      <c r="C91" s="37" t="s">
        <v>38</v>
      </c>
      <c r="D91" s="28" t="s">
        <v>39</v>
      </c>
      <c r="E91" s="26"/>
      <c r="F91" s="27"/>
      <c r="G91" s="27"/>
      <c r="H91" s="27"/>
      <c r="I91" s="27"/>
      <c r="J91" s="27"/>
      <c r="K91" s="51"/>
      <c r="L91" s="27"/>
    </row>
    <row r="92" ht="15" spans="1:12">
      <c r="A92" s="22"/>
      <c r="B92" s="23"/>
      <c r="C92" s="24"/>
      <c r="D92" s="28" t="s">
        <v>40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41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42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43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44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8" t="s">
        <v>45</v>
      </c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51"/>
      <c r="L99" s="27"/>
    </row>
    <row r="100" ht="15" spans="1:12">
      <c r="A100" s="29"/>
      <c r="B100" s="30"/>
      <c r="C100" s="31"/>
      <c r="D100" s="32" t="s">
        <v>37</v>
      </c>
      <c r="E100" s="33"/>
      <c r="F100" s="34">
        <f>SUM(F91:F99)</f>
        <v>0</v>
      </c>
      <c r="G100" s="34">
        <f t="shared" ref="G100" si="46">SUM(G91:G99)</f>
        <v>0</v>
      </c>
      <c r="H100" s="34">
        <f t="shared" ref="H100" si="47">SUM(H91:H99)</f>
        <v>0</v>
      </c>
      <c r="I100" s="34">
        <f t="shared" ref="I100" si="48">SUM(I91:I99)</f>
        <v>0</v>
      </c>
      <c r="J100" s="34">
        <f t="shared" ref="J100:L100" si="49">SUM(J91:J99)</f>
        <v>0</v>
      </c>
      <c r="K100" s="52"/>
      <c r="L100" s="34">
        <f t="shared" si="49"/>
        <v>0</v>
      </c>
    </row>
    <row r="101" ht="15.75" customHeight="1" spans="1:12">
      <c r="A101" s="38">
        <f>A82</f>
        <v>1</v>
      </c>
      <c r="B101" s="39">
        <f>B82</f>
        <v>5</v>
      </c>
      <c r="C101" s="40" t="s">
        <v>46</v>
      </c>
      <c r="D101" s="41"/>
      <c r="E101" s="42"/>
      <c r="F101" s="43">
        <f>F90+F100</f>
        <v>550</v>
      </c>
      <c r="G101" s="43">
        <f t="shared" ref="G101" si="50">G90+G100</f>
        <v>16.98</v>
      </c>
      <c r="H101" s="43">
        <f t="shared" ref="H101" si="51">H90+H100</f>
        <v>18.29</v>
      </c>
      <c r="I101" s="43">
        <f t="shared" ref="I101" si="52">I90+I100</f>
        <v>67.63</v>
      </c>
      <c r="J101" s="43">
        <f t="shared" ref="J101:L101" si="53">J90+J100</f>
        <v>530.7</v>
      </c>
      <c r="K101" s="43"/>
      <c r="L101" s="43">
        <f t="shared" si="53"/>
        <v>98.7</v>
      </c>
    </row>
    <row r="102" ht="15" spans="1:12">
      <c r="A102" s="16">
        <v>2</v>
      </c>
      <c r="B102" s="17">
        <v>1</v>
      </c>
      <c r="C102" s="18" t="s">
        <v>26</v>
      </c>
      <c r="D102" s="19" t="s">
        <v>27</v>
      </c>
      <c r="E102" s="20" t="s">
        <v>60</v>
      </c>
      <c r="F102" s="21">
        <v>200</v>
      </c>
      <c r="G102" s="21">
        <v>5.71</v>
      </c>
      <c r="H102" s="21">
        <v>3.81</v>
      </c>
      <c r="I102" s="21">
        <v>35.09</v>
      </c>
      <c r="J102" s="21">
        <v>203.8</v>
      </c>
      <c r="K102" s="50">
        <v>175</v>
      </c>
      <c r="L102" s="21">
        <v>31.62</v>
      </c>
    </row>
    <row r="103" ht="15" spans="1:12">
      <c r="A103" s="22"/>
      <c r="B103" s="23"/>
      <c r="C103" s="24"/>
      <c r="D103" s="25" t="s">
        <v>27</v>
      </c>
      <c r="E103" s="26" t="s">
        <v>61</v>
      </c>
      <c r="F103" s="27">
        <v>80</v>
      </c>
      <c r="G103" s="27">
        <v>5.18</v>
      </c>
      <c r="H103" s="27">
        <v>3.02</v>
      </c>
      <c r="I103" s="27">
        <v>16.05</v>
      </c>
      <c r="J103" s="27">
        <v>151</v>
      </c>
      <c r="K103" s="51">
        <v>6</v>
      </c>
      <c r="L103" s="27">
        <v>29.93</v>
      </c>
    </row>
    <row r="104" ht="15" spans="1:12">
      <c r="A104" s="22"/>
      <c r="B104" s="23"/>
      <c r="C104" s="24"/>
      <c r="D104" s="25" t="s">
        <v>27</v>
      </c>
      <c r="E104" s="26" t="s">
        <v>62</v>
      </c>
      <c r="F104" s="27">
        <v>10</v>
      </c>
      <c r="G104" s="27">
        <v>0.05</v>
      </c>
      <c r="H104" s="27">
        <v>8.25</v>
      </c>
      <c r="I104" s="27">
        <v>0.08</v>
      </c>
      <c r="J104" s="27">
        <v>74.8</v>
      </c>
      <c r="K104" s="51" t="s">
        <v>35</v>
      </c>
      <c r="L104" s="27">
        <v>11.57</v>
      </c>
    </row>
    <row r="105" ht="15" spans="1:12">
      <c r="A105" s="22"/>
      <c r="B105" s="23"/>
      <c r="C105" s="24"/>
      <c r="D105" s="28" t="s">
        <v>31</v>
      </c>
      <c r="E105" s="26" t="s">
        <v>63</v>
      </c>
      <c r="F105" s="27">
        <v>200</v>
      </c>
      <c r="G105" s="27">
        <v>4.07</v>
      </c>
      <c r="H105" s="27">
        <v>3.54</v>
      </c>
      <c r="I105" s="27">
        <v>17.57</v>
      </c>
      <c r="J105" s="27">
        <v>118.6</v>
      </c>
      <c r="K105" s="51">
        <v>382</v>
      </c>
      <c r="L105" s="27">
        <v>20.54</v>
      </c>
    </row>
    <row r="106" ht="15" spans="1:12">
      <c r="A106" s="22"/>
      <c r="B106" s="23"/>
      <c r="C106" s="24"/>
      <c r="D106" s="28" t="s">
        <v>33</v>
      </c>
      <c r="E106" s="26" t="s">
        <v>34</v>
      </c>
      <c r="F106" s="27">
        <v>50</v>
      </c>
      <c r="G106" s="27">
        <v>2.37</v>
      </c>
      <c r="H106" s="27">
        <v>0.4</v>
      </c>
      <c r="I106" s="27">
        <v>14.49</v>
      </c>
      <c r="J106" s="27">
        <v>105.5</v>
      </c>
      <c r="K106" s="51" t="s">
        <v>35</v>
      </c>
      <c r="L106" s="27">
        <v>5.04</v>
      </c>
    </row>
    <row r="107" ht="15" spans="1:12">
      <c r="A107" s="22"/>
      <c r="B107" s="23"/>
      <c r="C107" s="24"/>
      <c r="D107" s="28" t="s">
        <v>36</v>
      </c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2"/>
      <c r="B108" s="23"/>
      <c r="C108" s="24"/>
      <c r="D108" s="25"/>
      <c r="E108" s="26"/>
      <c r="F108" s="27"/>
      <c r="G108" s="27"/>
      <c r="H108" s="27"/>
      <c r="I108" s="27"/>
      <c r="J108" s="27"/>
      <c r="K108" s="51"/>
      <c r="L108" s="27"/>
    </row>
    <row r="109" ht="15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9"/>
      <c r="B110" s="30"/>
      <c r="C110" s="31"/>
      <c r="D110" s="32" t="s">
        <v>37</v>
      </c>
      <c r="E110" s="33"/>
      <c r="F110" s="34">
        <f>SUM(F102:F109)</f>
        <v>540</v>
      </c>
      <c r="G110" s="34">
        <f t="shared" ref="G110:J110" si="54">SUM(G102:G109)</f>
        <v>17.38</v>
      </c>
      <c r="H110" s="34">
        <f t="shared" si="54"/>
        <v>19.02</v>
      </c>
      <c r="I110" s="34">
        <f t="shared" si="54"/>
        <v>83.28</v>
      </c>
      <c r="J110" s="34">
        <f t="shared" si="54"/>
        <v>653.7</v>
      </c>
      <c r="K110" s="52"/>
      <c r="L110" s="34">
        <f t="shared" ref="L110" si="55">SUM(L102:L109)</f>
        <v>98.7</v>
      </c>
    </row>
    <row r="111" ht="15" spans="1:12">
      <c r="A111" s="35">
        <f>A102</f>
        <v>2</v>
      </c>
      <c r="B111" s="36">
        <f>B102</f>
        <v>1</v>
      </c>
      <c r="C111" s="37" t="s">
        <v>38</v>
      </c>
      <c r="D111" s="28" t="s">
        <v>39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40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41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42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43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8" t="s">
        <v>44</v>
      </c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8" t="s">
        <v>45</v>
      </c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2"/>
      <c r="B118" s="23"/>
      <c r="C118" s="24"/>
      <c r="D118" s="25"/>
      <c r="E118" s="26"/>
      <c r="F118" s="27"/>
      <c r="G118" s="27"/>
      <c r="H118" s="27"/>
      <c r="I118" s="27"/>
      <c r="J118" s="27"/>
      <c r="K118" s="51"/>
      <c r="L118" s="27"/>
    </row>
    <row r="119" ht="15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51"/>
      <c r="L119" s="27"/>
    </row>
    <row r="120" ht="15" spans="1:12">
      <c r="A120" s="29"/>
      <c r="B120" s="30"/>
      <c r="C120" s="31"/>
      <c r="D120" s="32" t="s">
        <v>37</v>
      </c>
      <c r="E120" s="33"/>
      <c r="F120" s="34">
        <f>SUM(F111:F119)</f>
        <v>0</v>
      </c>
      <c r="G120" s="34">
        <f t="shared" ref="G120:J120" si="56">SUM(G111:G119)</f>
        <v>0</v>
      </c>
      <c r="H120" s="34">
        <f t="shared" si="56"/>
        <v>0</v>
      </c>
      <c r="I120" s="34">
        <f t="shared" si="56"/>
        <v>0</v>
      </c>
      <c r="J120" s="34">
        <f t="shared" si="56"/>
        <v>0</v>
      </c>
      <c r="K120" s="52"/>
      <c r="L120" s="34">
        <f t="shared" ref="L120" si="57">SUM(L111:L119)</f>
        <v>0</v>
      </c>
    </row>
    <row r="121" ht="13.5" spans="1:12">
      <c r="A121" s="38">
        <f>A102</f>
        <v>2</v>
      </c>
      <c r="B121" s="39">
        <f>B102</f>
        <v>1</v>
      </c>
      <c r="C121" s="40" t="s">
        <v>46</v>
      </c>
      <c r="D121" s="41"/>
      <c r="E121" s="42"/>
      <c r="F121" s="43">
        <f>F110+F120</f>
        <v>540</v>
      </c>
      <c r="G121" s="43">
        <f t="shared" ref="G121" si="58">G110+G120</f>
        <v>17.38</v>
      </c>
      <c r="H121" s="43">
        <f t="shared" ref="H121" si="59">H110+H120</f>
        <v>19.02</v>
      </c>
      <c r="I121" s="43">
        <f t="shared" ref="I121" si="60">I110+I120</f>
        <v>83.28</v>
      </c>
      <c r="J121" s="43">
        <f t="shared" ref="J121:L121" si="61">J110+J120</f>
        <v>653.7</v>
      </c>
      <c r="K121" s="43"/>
      <c r="L121" s="43">
        <f t="shared" si="61"/>
        <v>98.7</v>
      </c>
    </row>
    <row r="122" ht="15" spans="1:12">
      <c r="A122" s="44">
        <v>2</v>
      </c>
      <c r="B122" s="23">
        <v>2</v>
      </c>
      <c r="C122" s="18" t="s">
        <v>26</v>
      </c>
      <c r="D122" s="19" t="s">
        <v>27</v>
      </c>
      <c r="E122" s="20" t="s">
        <v>64</v>
      </c>
      <c r="F122" s="21">
        <v>100</v>
      </c>
      <c r="G122" s="21" t="s">
        <v>65</v>
      </c>
      <c r="H122" s="21" t="s">
        <v>66</v>
      </c>
      <c r="I122" s="21" t="s">
        <v>67</v>
      </c>
      <c r="J122" s="21">
        <v>136</v>
      </c>
      <c r="K122" s="50">
        <v>3</v>
      </c>
      <c r="L122" s="21" t="s">
        <v>68</v>
      </c>
    </row>
    <row r="123" ht="15" spans="1:12">
      <c r="A123" s="44"/>
      <c r="B123" s="23"/>
      <c r="C123" s="24"/>
      <c r="D123" s="25" t="s">
        <v>27</v>
      </c>
      <c r="E123" s="26" t="s">
        <v>59</v>
      </c>
      <c r="F123" s="27">
        <v>150</v>
      </c>
      <c r="G123" s="27" t="s">
        <v>69</v>
      </c>
      <c r="H123" s="27">
        <v>9</v>
      </c>
      <c r="I123" s="27" t="s">
        <v>70</v>
      </c>
      <c r="J123" s="27" t="s">
        <v>71</v>
      </c>
      <c r="K123" s="51">
        <v>128</v>
      </c>
      <c r="L123" s="27" t="s">
        <v>72</v>
      </c>
    </row>
    <row r="124" ht="15" spans="1:12">
      <c r="A124" s="44"/>
      <c r="B124" s="23"/>
      <c r="C124" s="24"/>
      <c r="D124" s="25" t="s">
        <v>27</v>
      </c>
      <c r="E124" s="26" t="s">
        <v>58</v>
      </c>
      <c r="F124" s="27">
        <v>50</v>
      </c>
      <c r="G124" s="27" t="s">
        <v>73</v>
      </c>
      <c r="H124" s="27">
        <v>1</v>
      </c>
      <c r="I124" s="27" t="s">
        <v>74</v>
      </c>
      <c r="J124" s="27" t="s">
        <v>75</v>
      </c>
      <c r="K124" s="51">
        <v>5</v>
      </c>
      <c r="L124" s="27" t="s">
        <v>76</v>
      </c>
    </row>
    <row r="125" ht="15" spans="1:12">
      <c r="A125" s="44"/>
      <c r="B125" s="23"/>
      <c r="C125" s="24"/>
      <c r="D125" s="28" t="s">
        <v>31</v>
      </c>
      <c r="E125" s="26" t="s">
        <v>49</v>
      </c>
      <c r="F125" s="27">
        <v>200</v>
      </c>
      <c r="G125" s="27" t="s">
        <v>77</v>
      </c>
      <c r="H125" s="27" t="s">
        <v>78</v>
      </c>
      <c r="I125" s="27" t="s">
        <v>79</v>
      </c>
      <c r="J125" s="27">
        <v>60</v>
      </c>
      <c r="K125" s="51">
        <v>376</v>
      </c>
      <c r="L125" s="27" t="s">
        <v>80</v>
      </c>
    </row>
    <row r="126" ht="15" spans="1:12">
      <c r="A126" s="44"/>
      <c r="B126" s="23"/>
      <c r="C126" s="24"/>
      <c r="D126" s="28" t="s">
        <v>33</v>
      </c>
      <c r="E126" s="26" t="s">
        <v>34</v>
      </c>
      <c r="F126" s="27">
        <v>50</v>
      </c>
      <c r="G126" s="27" t="s">
        <v>81</v>
      </c>
      <c r="H126" s="27" t="s">
        <v>82</v>
      </c>
      <c r="I126" s="27" t="s">
        <v>83</v>
      </c>
      <c r="J126" s="27" t="s">
        <v>84</v>
      </c>
      <c r="K126" s="51" t="s">
        <v>35</v>
      </c>
      <c r="L126" s="27" t="s">
        <v>85</v>
      </c>
    </row>
    <row r="127" ht="15" spans="1:12">
      <c r="A127" s="44"/>
      <c r="B127" s="23"/>
      <c r="C127" s="24"/>
      <c r="D127" s="28" t="s">
        <v>36</v>
      </c>
      <c r="E127" s="26"/>
      <c r="F127" s="27"/>
      <c r="G127" s="27"/>
      <c r="H127" s="27"/>
      <c r="I127" s="27"/>
      <c r="J127" s="27"/>
      <c r="K127" s="51"/>
      <c r="L127" s="27"/>
    </row>
    <row r="128" ht="15" spans="1:12">
      <c r="A128" s="44"/>
      <c r="B128" s="23"/>
      <c r="C128" s="24"/>
      <c r="D128" s="25"/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5"/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5"/>
      <c r="B130" s="30"/>
      <c r="C130" s="31"/>
      <c r="D130" s="32" t="s">
        <v>37</v>
      </c>
      <c r="E130" s="33"/>
      <c r="F130" s="34">
        <f>SUM(F122:F129)</f>
        <v>550</v>
      </c>
      <c r="G130" s="34">
        <f t="shared" ref="G130:J130" si="62">SUM(G122:G129)</f>
        <v>0</v>
      </c>
      <c r="H130" s="34">
        <f t="shared" si="62"/>
        <v>10</v>
      </c>
      <c r="I130" s="34">
        <f t="shared" si="62"/>
        <v>0</v>
      </c>
      <c r="J130" s="34">
        <f t="shared" si="62"/>
        <v>196</v>
      </c>
      <c r="K130" s="52"/>
      <c r="L130" s="34">
        <f t="shared" ref="L130" si="63">SUM(L122:L129)</f>
        <v>0</v>
      </c>
    </row>
    <row r="131" ht="15" spans="1:12">
      <c r="A131" s="36">
        <f>A122</f>
        <v>2</v>
      </c>
      <c r="B131" s="36">
        <f>B122</f>
        <v>2</v>
      </c>
      <c r="C131" s="37" t="s">
        <v>38</v>
      </c>
      <c r="D131" s="28" t="s">
        <v>39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40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41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42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8" t="s">
        <v>43</v>
      </c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8" t="s">
        <v>44</v>
      </c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4"/>
      <c r="B137" s="23"/>
      <c r="C137" s="24"/>
      <c r="D137" s="28" t="s">
        <v>45</v>
      </c>
      <c r="E137" s="26"/>
      <c r="F137" s="27"/>
      <c r="G137" s="27"/>
      <c r="H137" s="27"/>
      <c r="I137" s="27"/>
      <c r="J137" s="27"/>
      <c r="K137" s="51"/>
      <c r="L137" s="27"/>
    </row>
    <row r="138" ht="15" spans="1:12">
      <c r="A138" s="44"/>
      <c r="B138" s="23"/>
      <c r="C138" s="24"/>
      <c r="D138" s="25"/>
      <c r="E138" s="26"/>
      <c r="F138" s="27"/>
      <c r="G138" s="27"/>
      <c r="H138" s="27"/>
      <c r="I138" s="27"/>
      <c r="J138" s="27"/>
      <c r="K138" s="51"/>
      <c r="L138" s="27"/>
    </row>
    <row r="139" ht="15" spans="1:12">
      <c r="A139" s="44"/>
      <c r="B139" s="23"/>
      <c r="C139" s="24"/>
      <c r="D139" s="25"/>
      <c r="E139" s="26"/>
      <c r="F139" s="27"/>
      <c r="G139" s="27"/>
      <c r="H139" s="27"/>
      <c r="I139" s="27"/>
      <c r="J139" s="27"/>
      <c r="K139" s="51"/>
      <c r="L139" s="27"/>
    </row>
    <row r="140" ht="15" spans="1:12">
      <c r="A140" s="45"/>
      <c r="B140" s="30"/>
      <c r="C140" s="31"/>
      <c r="D140" s="32" t="s">
        <v>37</v>
      </c>
      <c r="E140" s="33"/>
      <c r="F140" s="34">
        <f>SUM(F131:F139)</f>
        <v>0</v>
      </c>
      <c r="G140" s="34">
        <f t="shared" ref="G140:J140" si="64">SUM(G131:G139)</f>
        <v>0</v>
      </c>
      <c r="H140" s="34">
        <f t="shared" si="64"/>
        <v>0</v>
      </c>
      <c r="I140" s="34">
        <f t="shared" si="64"/>
        <v>0</v>
      </c>
      <c r="J140" s="34">
        <f t="shared" si="64"/>
        <v>0</v>
      </c>
      <c r="K140" s="52"/>
      <c r="L140" s="34">
        <f t="shared" ref="L140" si="65">SUM(L131:L139)</f>
        <v>0</v>
      </c>
    </row>
    <row r="141" ht="13.5" spans="1:12">
      <c r="A141" s="46">
        <f>A122</f>
        <v>2</v>
      </c>
      <c r="B141" s="46">
        <f>B122</f>
        <v>2</v>
      </c>
      <c r="C141" s="40" t="s">
        <v>46</v>
      </c>
      <c r="D141" s="41"/>
      <c r="E141" s="42"/>
      <c r="F141" s="43">
        <f>F130+F140</f>
        <v>550</v>
      </c>
      <c r="G141" s="43">
        <f t="shared" ref="G141" si="66">G130+G140</f>
        <v>0</v>
      </c>
      <c r="H141" s="43">
        <f t="shared" ref="H141" si="67">H130+H140</f>
        <v>10</v>
      </c>
      <c r="I141" s="43">
        <f t="shared" ref="I141" si="68">I130+I140</f>
        <v>0</v>
      </c>
      <c r="J141" s="43">
        <f t="shared" ref="J141:L141" si="69">J130+J140</f>
        <v>196</v>
      </c>
      <c r="K141" s="43"/>
      <c r="L141" s="43">
        <f t="shared" si="69"/>
        <v>0</v>
      </c>
    </row>
    <row r="142" ht="15" spans="1:12">
      <c r="A142" s="16">
        <v>2</v>
      </c>
      <c r="B142" s="17">
        <v>3</v>
      </c>
      <c r="C142" s="18" t="s">
        <v>26</v>
      </c>
      <c r="D142" s="19" t="s">
        <v>27</v>
      </c>
      <c r="E142" s="20" t="s">
        <v>86</v>
      </c>
      <c r="F142" s="21">
        <v>250</v>
      </c>
      <c r="G142" s="21" t="s">
        <v>87</v>
      </c>
      <c r="H142" s="21" t="s">
        <v>88</v>
      </c>
      <c r="I142" s="21" t="s">
        <v>89</v>
      </c>
      <c r="J142" s="21" t="s">
        <v>90</v>
      </c>
      <c r="K142" s="50">
        <v>291</v>
      </c>
      <c r="L142" s="21" t="s">
        <v>91</v>
      </c>
    </row>
    <row r="143" ht="15" spans="1:12">
      <c r="A143" s="22"/>
      <c r="B143" s="23"/>
      <c r="C143" s="24"/>
      <c r="D143" s="25"/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8" t="s">
        <v>31</v>
      </c>
      <c r="E144" s="26" t="s">
        <v>92</v>
      </c>
      <c r="F144" s="27">
        <v>200</v>
      </c>
      <c r="G144" s="27" t="s">
        <v>93</v>
      </c>
      <c r="H144" s="27" t="s">
        <v>94</v>
      </c>
      <c r="I144" s="27" t="s">
        <v>95</v>
      </c>
      <c r="J144" s="27">
        <v>132</v>
      </c>
      <c r="K144" s="51">
        <v>349</v>
      </c>
      <c r="L144" s="27" t="s">
        <v>96</v>
      </c>
    </row>
    <row r="145" ht="15.75" customHeight="1" spans="1:12">
      <c r="A145" s="22"/>
      <c r="B145" s="23"/>
      <c r="C145" s="24"/>
      <c r="D145" s="28" t="s">
        <v>33</v>
      </c>
      <c r="E145" s="26" t="s">
        <v>34</v>
      </c>
      <c r="F145" s="27">
        <v>50</v>
      </c>
      <c r="G145" s="27" t="s">
        <v>81</v>
      </c>
      <c r="H145" s="27" t="s">
        <v>82</v>
      </c>
      <c r="I145" s="27" t="s">
        <v>83</v>
      </c>
      <c r="J145" s="27" t="s">
        <v>84</v>
      </c>
      <c r="K145" s="51" t="s">
        <v>35</v>
      </c>
      <c r="L145" s="27" t="s">
        <v>85</v>
      </c>
    </row>
    <row r="146" ht="15" spans="1:12">
      <c r="A146" s="22"/>
      <c r="B146" s="23"/>
      <c r="C146" s="24"/>
      <c r="D146" s="28" t="s">
        <v>36</v>
      </c>
      <c r="E146" s="26"/>
      <c r="F146" s="27"/>
      <c r="G146" s="27"/>
      <c r="H146" s="27"/>
      <c r="I146" s="27"/>
      <c r="J146" s="27"/>
      <c r="K146" s="51"/>
      <c r="L146" s="27"/>
    </row>
    <row r="147" ht="15" spans="1:12">
      <c r="A147" s="22"/>
      <c r="B147" s="23"/>
      <c r="C147" s="24"/>
      <c r="D147" s="25"/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5"/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9"/>
      <c r="B149" s="30"/>
      <c r="C149" s="31"/>
      <c r="D149" s="32" t="s">
        <v>37</v>
      </c>
      <c r="E149" s="33"/>
      <c r="F149" s="34">
        <f>SUM(F142:F148)</f>
        <v>500</v>
      </c>
      <c r="G149" s="34">
        <f t="shared" ref="G149:J149" si="70">SUM(G142:G148)</f>
        <v>0</v>
      </c>
      <c r="H149" s="34">
        <f t="shared" si="70"/>
        <v>0</v>
      </c>
      <c r="I149" s="34">
        <f t="shared" si="70"/>
        <v>0</v>
      </c>
      <c r="J149" s="34">
        <f t="shared" si="70"/>
        <v>132</v>
      </c>
      <c r="K149" s="52"/>
      <c r="L149" s="34">
        <f t="shared" ref="L149" si="71">SUM(L142:L148)</f>
        <v>0</v>
      </c>
    </row>
    <row r="150" ht="15" spans="1:12">
      <c r="A150" s="35">
        <f>A142</f>
        <v>2</v>
      </c>
      <c r="B150" s="36">
        <f>B142</f>
        <v>3</v>
      </c>
      <c r="C150" s="37" t="s">
        <v>38</v>
      </c>
      <c r="D150" s="28" t="s">
        <v>39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40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41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42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8" t="s">
        <v>43</v>
      </c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8" t="s">
        <v>44</v>
      </c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2"/>
      <c r="B156" s="23"/>
      <c r="C156" s="24"/>
      <c r="D156" s="28" t="s">
        <v>45</v>
      </c>
      <c r="E156" s="26"/>
      <c r="F156" s="27"/>
      <c r="G156" s="27"/>
      <c r="H156" s="27"/>
      <c r="I156" s="27"/>
      <c r="J156" s="27"/>
      <c r="K156" s="51"/>
      <c r="L156" s="27"/>
    </row>
    <row r="157" ht="15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51"/>
      <c r="L157" s="27"/>
    </row>
    <row r="158" ht="15" spans="1:12">
      <c r="A158" s="22"/>
      <c r="B158" s="23"/>
      <c r="C158" s="24"/>
      <c r="D158" s="25"/>
      <c r="E158" s="26"/>
      <c r="F158" s="27"/>
      <c r="G158" s="27"/>
      <c r="H158" s="27"/>
      <c r="I158" s="27"/>
      <c r="J158" s="27"/>
      <c r="K158" s="51"/>
      <c r="L158" s="27"/>
    </row>
    <row r="159" ht="15" spans="1:12">
      <c r="A159" s="29"/>
      <c r="B159" s="30"/>
      <c r="C159" s="31"/>
      <c r="D159" s="32" t="s">
        <v>37</v>
      </c>
      <c r="E159" s="33"/>
      <c r="F159" s="34">
        <f>SUM(F150:F158)</f>
        <v>0</v>
      </c>
      <c r="G159" s="34">
        <f t="shared" ref="G159:J159" si="72">SUM(G150:G158)</f>
        <v>0</v>
      </c>
      <c r="H159" s="34">
        <f t="shared" si="72"/>
        <v>0</v>
      </c>
      <c r="I159" s="34">
        <f t="shared" si="72"/>
        <v>0</v>
      </c>
      <c r="J159" s="34">
        <f t="shared" si="72"/>
        <v>0</v>
      </c>
      <c r="K159" s="52"/>
      <c r="L159" s="34">
        <f t="shared" ref="L159" si="73">SUM(L150:L158)</f>
        <v>0</v>
      </c>
    </row>
    <row r="160" ht="13.5" spans="1:12">
      <c r="A160" s="38">
        <f>A142</f>
        <v>2</v>
      </c>
      <c r="B160" s="39">
        <f>B142</f>
        <v>3</v>
      </c>
      <c r="C160" s="40" t="s">
        <v>46</v>
      </c>
      <c r="D160" s="41"/>
      <c r="E160" s="42"/>
      <c r="F160" s="43">
        <f>F149+F159</f>
        <v>500</v>
      </c>
      <c r="G160" s="43">
        <f t="shared" ref="G160" si="74">G149+G159</f>
        <v>0</v>
      </c>
      <c r="H160" s="43">
        <f t="shared" ref="H160" si="75">H149+H159</f>
        <v>0</v>
      </c>
      <c r="I160" s="43">
        <f t="shared" ref="I160" si="76">I149+I159</f>
        <v>0</v>
      </c>
      <c r="J160" s="43">
        <f t="shared" ref="J160:L160" si="77">J149+J159</f>
        <v>132</v>
      </c>
      <c r="K160" s="43"/>
      <c r="L160" s="43">
        <f t="shared" si="77"/>
        <v>0</v>
      </c>
    </row>
    <row r="161" ht="15" spans="1:12">
      <c r="A161" s="16">
        <v>2</v>
      </c>
      <c r="B161" s="17">
        <v>4</v>
      </c>
      <c r="C161" s="18" t="s">
        <v>26</v>
      </c>
      <c r="D161" s="19" t="s">
        <v>27</v>
      </c>
      <c r="E161" s="20" t="s">
        <v>97</v>
      </c>
      <c r="F161" s="21">
        <v>200</v>
      </c>
      <c r="G161" s="21" t="s">
        <v>98</v>
      </c>
      <c r="H161" s="21" t="s">
        <v>99</v>
      </c>
      <c r="I161" s="21" t="s">
        <v>100</v>
      </c>
      <c r="J161" s="21" t="s">
        <v>101</v>
      </c>
      <c r="K161" s="50">
        <v>4</v>
      </c>
      <c r="L161" s="21" t="s">
        <v>102</v>
      </c>
    </row>
    <row r="162" ht="15" spans="1:12">
      <c r="A162" s="22"/>
      <c r="B162" s="23"/>
      <c r="C162" s="24"/>
      <c r="D162" s="25" t="s">
        <v>39</v>
      </c>
      <c r="E162" s="26" t="s">
        <v>51</v>
      </c>
      <c r="F162" s="27">
        <v>60</v>
      </c>
      <c r="G162" s="27" t="s">
        <v>103</v>
      </c>
      <c r="H162" s="27" t="s">
        <v>104</v>
      </c>
      <c r="I162" s="27" t="s">
        <v>105</v>
      </c>
      <c r="J162" s="27">
        <v>30</v>
      </c>
      <c r="K162" s="51" t="s">
        <v>52</v>
      </c>
      <c r="L162" s="27" t="s">
        <v>106</v>
      </c>
    </row>
    <row r="163" ht="15" spans="1:12">
      <c r="A163" s="22"/>
      <c r="B163" s="23"/>
      <c r="C163" s="24"/>
      <c r="D163" s="28" t="s">
        <v>31</v>
      </c>
      <c r="E163" s="26" t="s">
        <v>32</v>
      </c>
      <c r="F163" s="27">
        <v>200</v>
      </c>
      <c r="G163" s="27" t="s">
        <v>77</v>
      </c>
      <c r="H163" s="27" t="s">
        <v>78</v>
      </c>
      <c r="I163" s="27" t="s">
        <v>79</v>
      </c>
      <c r="J163" s="27">
        <v>60</v>
      </c>
      <c r="K163" s="51">
        <v>377</v>
      </c>
      <c r="L163" s="27" t="s">
        <v>80</v>
      </c>
    </row>
    <row r="164" ht="15" spans="1:12">
      <c r="A164" s="22"/>
      <c r="B164" s="23"/>
      <c r="C164" s="24"/>
      <c r="D164" s="28" t="s">
        <v>33</v>
      </c>
      <c r="E164" s="26" t="s">
        <v>34</v>
      </c>
      <c r="F164" s="27">
        <v>50</v>
      </c>
      <c r="G164" s="27" t="s">
        <v>81</v>
      </c>
      <c r="H164" s="27" t="s">
        <v>82</v>
      </c>
      <c r="I164" s="27" t="s">
        <v>83</v>
      </c>
      <c r="J164" s="27" t="s">
        <v>84</v>
      </c>
      <c r="K164" s="51" t="s">
        <v>35</v>
      </c>
      <c r="L164" s="27" t="s">
        <v>85</v>
      </c>
    </row>
    <row r="165" ht="15" spans="1:12">
      <c r="A165" s="22"/>
      <c r="B165" s="23"/>
      <c r="C165" s="24"/>
      <c r="D165" s="28" t="s">
        <v>36</v>
      </c>
      <c r="E165" s="26"/>
      <c r="F165" s="27"/>
      <c r="G165" s="27"/>
      <c r="H165" s="27"/>
      <c r="I165" s="27"/>
      <c r="J165" s="27"/>
      <c r="K165" s="51"/>
      <c r="L165" s="27"/>
    </row>
    <row r="166" ht="15" spans="1:12">
      <c r="A166" s="22"/>
      <c r="B166" s="23"/>
      <c r="C166" s="24"/>
      <c r="D166" s="25"/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5"/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9"/>
      <c r="B168" s="30"/>
      <c r="C168" s="31"/>
      <c r="D168" s="32" t="s">
        <v>37</v>
      </c>
      <c r="E168" s="33"/>
      <c r="F168" s="34">
        <f>SUM(F161:F167)</f>
        <v>510</v>
      </c>
      <c r="G168" s="34">
        <f t="shared" ref="G168:J168" si="78">SUM(G161:G167)</f>
        <v>0</v>
      </c>
      <c r="H168" s="34">
        <f t="shared" si="78"/>
        <v>0</v>
      </c>
      <c r="I168" s="34">
        <f t="shared" si="78"/>
        <v>0</v>
      </c>
      <c r="J168" s="34">
        <f t="shared" si="78"/>
        <v>90</v>
      </c>
      <c r="K168" s="52"/>
      <c r="L168" s="34">
        <f t="shared" ref="L168" si="79">SUM(L161:L167)</f>
        <v>0</v>
      </c>
    </row>
    <row r="169" ht="15" spans="1:12">
      <c r="A169" s="35">
        <f>A161</f>
        <v>2</v>
      </c>
      <c r="B169" s="36">
        <f>B161</f>
        <v>4</v>
      </c>
      <c r="C169" s="37" t="s">
        <v>38</v>
      </c>
      <c r="D169" s="28" t="s">
        <v>39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40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41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42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8" t="s">
        <v>43</v>
      </c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8" t="s">
        <v>44</v>
      </c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2"/>
      <c r="B175" s="23"/>
      <c r="C175" s="24"/>
      <c r="D175" s="28" t="s">
        <v>45</v>
      </c>
      <c r="E175" s="26"/>
      <c r="F175" s="27"/>
      <c r="G175" s="27"/>
      <c r="H175" s="27"/>
      <c r="I175" s="27"/>
      <c r="J175" s="27"/>
      <c r="K175" s="51"/>
      <c r="L175" s="27"/>
    </row>
    <row r="176" ht="15" spans="1:12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51"/>
      <c r="L176" s="27"/>
    </row>
    <row r="177" ht="15" spans="1:12">
      <c r="A177" s="22"/>
      <c r="B177" s="23"/>
      <c r="C177" s="24"/>
      <c r="D177" s="25"/>
      <c r="E177" s="26"/>
      <c r="F177" s="27"/>
      <c r="G177" s="27"/>
      <c r="H177" s="27"/>
      <c r="I177" s="27"/>
      <c r="J177" s="27"/>
      <c r="K177" s="51"/>
      <c r="L177" s="27"/>
    </row>
    <row r="178" ht="15" spans="1:12">
      <c r="A178" s="29"/>
      <c r="B178" s="30"/>
      <c r="C178" s="31"/>
      <c r="D178" s="32" t="s">
        <v>37</v>
      </c>
      <c r="E178" s="33"/>
      <c r="F178" s="34">
        <f>SUM(F169:F177)</f>
        <v>0</v>
      </c>
      <c r="G178" s="34">
        <f t="shared" ref="G178:J178" si="80">SUM(G169:G177)</f>
        <v>0</v>
      </c>
      <c r="H178" s="34">
        <f t="shared" si="80"/>
        <v>0</v>
      </c>
      <c r="I178" s="34">
        <f t="shared" si="80"/>
        <v>0</v>
      </c>
      <c r="J178" s="34">
        <f t="shared" si="80"/>
        <v>0</v>
      </c>
      <c r="K178" s="52"/>
      <c r="L178" s="34">
        <f t="shared" ref="L178" si="81">SUM(L169:L177)</f>
        <v>0</v>
      </c>
    </row>
    <row r="179" ht="13.5" spans="1:12">
      <c r="A179" s="38">
        <f>A161</f>
        <v>2</v>
      </c>
      <c r="B179" s="39">
        <f>B161</f>
        <v>4</v>
      </c>
      <c r="C179" s="40" t="s">
        <v>46</v>
      </c>
      <c r="D179" s="41"/>
      <c r="E179" s="42"/>
      <c r="F179" s="43">
        <f>F168+F178</f>
        <v>510</v>
      </c>
      <c r="G179" s="43">
        <f t="shared" ref="G179" si="82">G168+G178</f>
        <v>0</v>
      </c>
      <c r="H179" s="43">
        <f t="shared" ref="H179" si="83">H168+H178</f>
        <v>0</v>
      </c>
      <c r="I179" s="43">
        <f t="shared" ref="I179" si="84">I168+I178</f>
        <v>0</v>
      </c>
      <c r="J179" s="43">
        <f t="shared" ref="J179:L179" si="85">J168+J178</f>
        <v>90</v>
      </c>
      <c r="K179" s="43"/>
      <c r="L179" s="43">
        <f t="shared" si="85"/>
        <v>0</v>
      </c>
    </row>
    <row r="180" ht="15" spans="1:12">
      <c r="A180" s="16">
        <v>2</v>
      </c>
      <c r="B180" s="17">
        <v>5</v>
      </c>
      <c r="C180" s="18" t="s">
        <v>26</v>
      </c>
      <c r="D180" s="19" t="s">
        <v>27</v>
      </c>
      <c r="E180" s="20" t="s">
        <v>57</v>
      </c>
      <c r="F180" s="21">
        <v>100</v>
      </c>
      <c r="G180" s="21" t="s">
        <v>107</v>
      </c>
      <c r="H180" s="21" t="s">
        <v>108</v>
      </c>
      <c r="I180" s="21" t="s">
        <v>109</v>
      </c>
      <c r="J180" s="21">
        <v>117</v>
      </c>
      <c r="K180" s="50">
        <v>2</v>
      </c>
      <c r="L180" s="21" t="s">
        <v>68</v>
      </c>
    </row>
    <row r="181" ht="15" spans="1:12">
      <c r="A181" s="22"/>
      <c r="B181" s="23"/>
      <c r="C181" s="24"/>
      <c r="D181" s="25" t="s">
        <v>27</v>
      </c>
      <c r="E181" s="26" t="s">
        <v>58</v>
      </c>
      <c r="F181" s="27">
        <v>50</v>
      </c>
      <c r="G181" s="27" t="s">
        <v>73</v>
      </c>
      <c r="H181" s="27">
        <v>1</v>
      </c>
      <c r="I181" s="27" t="s">
        <v>74</v>
      </c>
      <c r="J181" s="27" t="s">
        <v>75</v>
      </c>
      <c r="K181" s="51">
        <v>5</v>
      </c>
      <c r="L181" s="27" t="s">
        <v>76</v>
      </c>
    </row>
    <row r="182" ht="15" spans="1:12">
      <c r="A182" s="22"/>
      <c r="B182" s="23"/>
      <c r="C182" s="24"/>
      <c r="D182" s="25" t="s">
        <v>27</v>
      </c>
      <c r="E182" s="26" t="s">
        <v>59</v>
      </c>
      <c r="F182" s="27">
        <v>150</v>
      </c>
      <c r="G182" s="27" t="s">
        <v>69</v>
      </c>
      <c r="H182" s="27">
        <v>9</v>
      </c>
      <c r="I182" s="27" t="s">
        <v>70</v>
      </c>
      <c r="J182" s="27">
        <v>218</v>
      </c>
      <c r="K182" s="51">
        <v>128</v>
      </c>
      <c r="L182" s="27" t="s">
        <v>72</v>
      </c>
    </row>
    <row r="183" ht="15" spans="1:12">
      <c r="A183" s="22"/>
      <c r="B183" s="23"/>
      <c r="C183" s="24"/>
      <c r="D183" s="28" t="s">
        <v>31</v>
      </c>
      <c r="E183" s="26" t="s">
        <v>49</v>
      </c>
      <c r="F183" s="27">
        <v>200</v>
      </c>
      <c r="G183" s="27" t="s">
        <v>77</v>
      </c>
      <c r="H183" s="27" t="s">
        <v>78</v>
      </c>
      <c r="I183" s="27" t="s">
        <v>79</v>
      </c>
      <c r="J183" s="27">
        <v>60</v>
      </c>
      <c r="K183" s="51">
        <v>376</v>
      </c>
      <c r="L183" s="27" t="s">
        <v>80</v>
      </c>
    </row>
    <row r="184" ht="15" spans="1:12">
      <c r="A184" s="22"/>
      <c r="B184" s="23"/>
      <c r="C184" s="24"/>
      <c r="D184" s="28" t="s">
        <v>33</v>
      </c>
      <c r="E184" s="26" t="s">
        <v>34</v>
      </c>
      <c r="F184" s="27">
        <v>50</v>
      </c>
      <c r="G184" s="27" t="s">
        <v>81</v>
      </c>
      <c r="H184" s="27" t="s">
        <v>82</v>
      </c>
      <c r="I184" s="27" t="s">
        <v>83</v>
      </c>
      <c r="J184" s="27" t="s">
        <v>84</v>
      </c>
      <c r="K184" s="51" t="s">
        <v>35</v>
      </c>
      <c r="L184" s="27" t="s">
        <v>85</v>
      </c>
    </row>
    <row r="185" ht="15" spans="1:12">
      <c r="A185" s="22"/>
      <c r="B185" s="23"/>
      <c r="C185" s="24"/>
      <c r="D185" s="28" t="s">
        <v>36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5"/>
      <c r="E186" s="26"/>
      <c r="F186" s="27"/>
      <c r="G186" s="27"/>
      <c r="H186" s="27"/>
      <c r="I186" s="27"/>
      <c r="J186" s="27"/>
      <c r="K186" s="51"/>
      <c r="L186" s="27"/>
    </row>
    <row r="187" ht="15" spans="1:12">
      <c r="A187" s="22"/>
      <c r="B187" s="23"/>
      <c r="C187" s="24"/>
      <c r="D187" s="25"/>
      <c r="E187" s="26"/>
      <c r="F187" s="27"/>
      <c r="G187" s="27"/>
      <c r="H187" s="27"/>
      <c r="I187" s="27"/>
      <c r="J187" s="27"/>
      <c r="K187" s="51"/>
      <c r="L187" s="27"/>
    </row>
    <row r="188" ht="15.75" customHeight="1" spans="1:12">
      <c r="A188" s="29"/>
      <c r="B188" s="30"/>
      <c r="C188" s="31"/>
      <c r="D188" s="32" t="s">
        <v>37</v>
      </c>
      <c r="E188" s="33"/>
      <c r="F188" s="34">
        <f>SUM(F180:F187)</f>
        <v>550</v>
      </c>
      <c r="G188" s="34">
        <f t="shared" ref="G188:J188" si="86">SUM(G180:G187)</f>
        <v>0</v>
      </c>
      <c r="H188" s="34">
        <f t="shared" si="86"/>
        <v>10</v>
      </c>
      <c r="I188" s="34">
        <f t="shared" si="86"/>
        <v>0</v>
      </c>
      <c r="J188" s="34">
        <f t="shared" si="86"/>
        <v>395</v>
      </c>
      <c r="K188" s="52"/>
      <c r="L188" s="34">
        <f t="shared" ref="L188" si="87">SUM(L180:L187)</f>
        <v>0</v>
      </c>
    </row>
    <row r="189" ht="15" spans="1:12">
      <c r="A189" s="35">
        <f>A180</f>
        <v>2</v>
      </c>
      <c r="B189" s="36">
        <f>B180</f>
        <v>5</v>
      </c>
      <c r="C189" s="37" t="s">
        <v>38</v>
      </c>
      <c r="D189" s="28" t="s">
        <v>39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40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41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8" t="s">
        <v>42</v>
      </c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8" t="s">
        <v>43</v>
      </c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2"/>
      <c r="B194" s="23"/>
      <c r="C194" s="24"/>
      <c r="D194" s="28" t="s">
        <v>44</v>
      </c>
      <c r="E194" s="26"/>
      <c r="F194" s="27"/>
      <c r="G194" s="27"/>
      <c r="H194" s="27"/>
      <c r="I194" s="27"/>
      <c r="J194" s="27"/>
      <c r="K194" s="51"/>
      <c r="L194" s="27"/>
    </row>
    <row r="195" ht="15" spans="1:12">
      <c r="A195" s="22"/>
      <c r="B195" s="23"/>
      <c r="C195" s="24"/>
      <c r="D195" s="28" t="s">
        <v>45</v>
      </c>
      <c r="E195" s="26"/>
      <c r="F195" s="27"/>
      <c r="G195" s="27"/>
      <c r="H195" s="27"/>
      <c r="I195" s="27"/>
      <c r="J195" s="27"/>
      <c r="K195" s="51"/>
      <c r="L195" s="27"/>
    </row>
    <row r="196" ht="15" spans="1:12">
      <c r="A196" s="22"/>
      <c r="B196" s="23"/>
      <c r="C196" s="24"/>
      <c r="D196" s="25"/>
      <c r="E196" s="26"/>
      <c r="F196" s="27"/>
      <c r="G196" s="27"/>
      <c r="H196" s="27"/>
      <c r="I196" s="27"/>
      <c r="J196" s="27"/>
      <c r="K196" s="51"/>
      <c r="L196" s="27"/>
    </row>
    <row r="197" ht="15" spans="1:12">
      <c r="A197" s="22"/>
      <c r="B197" s="23"/>
      <c r="C197" s="24"/>
      <c r="D197" s="25"/>
      <c r="E197" s="26"/>
      <c r="F197" s="27"/>
      <c r="G197" s="27"/>
      <c r="H197" s="27"/>
      <c r="I197" s="27"/>
      <c r="J197" s="27"/>
      <c r="K197" s="51"/>
      <c r="L197" s="27"/>
    </row>
    <row r="198" ht="15" spans="1:12">
      <c r="A198" s="29"/>
      <c r="B198" s="30"/>
      <c r="C198" s="31"/>
      <c r="D198" s="32" t="s">
        <v>37</v>
      </c>
      <c r="E198" s="33"/>
      <c r="F198" s="34">
        <f>SUM(F189:F197)</f>
        <v>0</v>
      </c>
      <c r="G198" s="34">
        <f t="shared" ref="G198:J198" si="88">SUM(G189:G197)</f>
        <v>0</v>
      </c>
      <c r="H198" s="34">
        <f t="shared" si="88"/>
        <v>0</v>
      </c>
      <c r="I198" s="34">
        <f t="shared" si="88"/>
        <v>0</v>
      </c>
      <c r="J198" s="34">
        <f t="shared" si="88"/>
        <v>0</v>
      </c>
      <c r="K198" s="52"/>
      <c r="L198" s="34">
        <f t="shared" ref="L198" si="89">SUM(L189:L197)</f>
        <v>0</v>
      </c>
    </row>
    <row r="199" ht="13.5" spans="1:12">
      <c r="A199" s="38">
        <f>A180</f>
        <v>2</v>
      </c>
      <c r="B199" s="39">
        <f>B180</f>
        <v>5</v>
      </c>
      <c r="C199" s="40" t="s">
        <v>46</v>
      </c>
      <c r="D199" s="41"/>
      <c r="E199" s="42"/>
      <c r="F199" s="43">
        <f>F188+F198</f>
        <v>550</v>
      </c>
      <c r="G199" s="43">
        <f t="shared" ref="G199" si="90">G188+G198</f>
        <v>0</v>
      </c>
      <c r="H199" s="43">
        <f t="shared" ref="H199" si="91">H188+H198</f>
        <v>10</v>
      </c>
      <c r="I199" s="43">
        <f t="shared" ref="I199" si="92">I188+I198</f>
        <v>0</v>
      </c>
      <c r="J199" s="43">
        <f t="shared" ref="J199:L199" si="93">J188+J198</f>
        <v>395</v>
      </c>
      <c r="K199" s="43"/>
      <c r="L199" s="43">
        <f t="shared" si="93"/>
        <v>0</v>
      </c>
    </row>
    <row r="200" ht="13.5" spans="1:12">
      <c r="A200" s="53"/>
      <c r="B200" s="54"/>
      <c r="C200" s="55" t="s">
        <v>110</v>
      </c>
      <c r="D200" s="55"/>
      <c r="E200" s="55"/>
      <c r="F200" s="56">
        <f>(F24+F43+F62+F81+F101+F121+F141+F160+F179+F199)/(IF(F24=0,0,1)+IF(F43=0,0,1)+IF(F62=0,0,1)+IF(F81=0,0,1)+IF(F101=0,0,1)+IF(F121=0,0,1)+IF(F141=0,0,1)+IF(F160=0,0,1)+IF(F179=0,0,1)+IF(F199=0,0,1))</f>
        <v>549</v>
      </c>
      <c r="G200" s="56">
        <f t="shared" ref="G200:J200" si="94">(G24+G43+G62+G81+G101+G121+G141+G160+G179+G199)/(IF(G24=0,0,1)+IF(G43=0,0,1)+IF(G62=0,0,1)+IF(G81=0,0,1)+IF(G101=0,0,1)+IF(G121=0,0,1)+IF(G141=0,0,1)+IF(G160=0,0,1)+IF(G179=0,0,1)+IF(G199=0,0,1))</f>
        <v>17.2866666666667</v>
      </c>
      <c r="H200" s="56">
        <f t="shared" si="94"/>
        <v>15.68125</v>
      </c>
      <c r="I200" s="56">
        <f t="shared" si="94"/>
        <v>75.2566666666667</v>
      </c>
      <c r="J200" s="56">
        <f t="shared" si="94"/>
        <v>414.603</v>
      </c>
      <c r="K200" s="56"/>
      <c r="L200" s="56">
        <f t="shared" ref="L200" si="95">(L24+L43+L62+L81+L101+L121+L141+L160+L179+L199)/(IF(L24=0,0,1)+IF(L43=0,0,1)+IF(L62=0,0,1)+IF(L81=0,0,1)+IF(L101=0,0,1)+IF(L121=0,0,1)+IF(L141=0,0,1)+IF(L160=0,0,1)+IF(L179=0,0,1)+IF(L199=0,0,1))</f>
        <v>98.7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1:D101"/>
    <mergeCell ref="C121:D121"/>
    <mergeCell ref="C141:D141"/>
    <mergeCell ref="C160:D160"/>
    <mergeCell ref="C179:D179"/>
    <mergeCell ref="C199:D199"/>
    <mergeCell ref="C200:E20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Юсупова</cp:lastModifiedBy>
  <dcterms:created xsi:type="dcterms:W3CDTF">2022-05-16T14:23:00Z</dcterms:created>
  <dcterms:modified xsi:type="dcterms:W3CDTF">2023-10-12T10:37:01Z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41FABD9164D040D79CBF56258D0FD767_12</vt:lpwstr>
  </property>
  <property fmtid="{D5CDD505-2E9C-101B-9397-08002B2CF9AE}" pid="3" name="KSOProductBuildVer">
    <vt:lpwstr>1033-12.2.0.13201</vt:lpwstr>
  </property>
</Properties>
</file>